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Positiescan" sheetId="2" state="visible" r:id="rId4"/>
    <sheet name="Resultaat" sheetId="3" state="visible" r:id="rId5"/>
    <sheet name="_Data" sheetId="4" state="hidden" r:id="rId6"/>
  </sheets>
  <definedNames>
    <definedName function="false" hidden="false" localSheetId="1" name="_xlnm.Print_Area" vbProcedure="false">Positiescan!$A$1:$D$37</definedName>
    <definedName function="false" hidden="false" localSheetId="1" name="_xlnm.Print_Titles" vbProcedure="false">Positiescan!$1:$3</definedName>
    <definedName function="false" hidden="false" localSheetId="2" name="_xlnm.Print_Area" vbProcedure="false">Resultaat!$A$1:$D$32</definedName>
    <definedName function="false" hidden="false" localSheetId="2" name="_xlnm.Print_Titles" vbProcedure="false">Resultaat!$1:$3</definedName>
    <definedName function="false" hidden="false" localSheetId="0" name="_xlnm.Print_Area" vbProcedure="false">Start!$A$1:$C$31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<sst xmlns="http://schemas.openxmlformats.org/spreadsheetml/2006/main" count="101" uniqueCount="80">
  <si>
    <t xml:space="preserve">Positiescan Documenten &amp; AI</t>
  </si>
  <si>
    <t xml:space="preserve">Documenten.nl  |  Zelfscan in 20 minuten</t>
  </si>
  <si>
    <t xml:space="preserve">Over dit instrument</t>
  </si>
  <si>
    <t xml:space="preserve">Dit instrument geeft in 20 minuten inzicht in het positieniveau van uw organisatie op vier domeinen: documentclassificatie, medewerkersbewustzijn, compliancy-gereedheid en AI-governance. De uitkomst is een indicatief profiel — geen formele audit.</t>
  </si>
  <si>
    <t xml:space="preserve">Hoe te gebruiken</t>
  </si>
  <si>
    <t xml:space="preserve">1.  Ga naar het tabblad 'Positiescan'.
2.  Beantwoord alle 20 stellingen via het keuzemenu in kolom C (Antwoord).
3.  Ga naar het tabblad 'Resultaat' voor uw score, radardiagram en aanbevelingen.
4.  Bespreek de uitkomst met uw CISO, IT-manager of directie als startpunt voor een gesprek.</t>
  </si>
  <si>
    <t xml:space="preserve">Scoringssystematiek</t>
  </si>
  <si>
    <t xml:space="preserve">Per stelling kiest u een antwoord (score 1–4). De score per domein is een percentage (0–100%) over vijf stellingen. Het positieniveau volgt uit vier bandbreedtes:</t>
  </si>
  <si>
    <t xml:space="preserve">0 – 25%  —  Verkennend  |  Urgente aandacht vereist. Awareness, beleid en governance spelen nog geen structurele rol.</t>
  </si>
  <si>
    <t xml:space="preserve">26 – 50%  —  Alert  |  U ziet het risico en bent gestart, maar mist structuur en consistentie.</t>
  </si>
  <si>
    <t xml:space="preserve">51 – 75%  —  Bewust  |  U bouwt actief aan uw aanpak. Verdere verdieping en meting versterkt de impact.</t>
  </si>
  <si>
    <t xml:space="preserve">76 – 100%  —  Aantoonbaar  |  Uw aanpak is effectief en geschikt als bewijs richting auditors en toezichthouders.</t>
  </si>
  <si>
    <t xml:space="preserve">Niet gevalideerd. Dit instrument is een indicatief startpunt, geen vervanging voor een formele Nulmeting of audit.</t>
  </si>
  <si>
    <t xml:space="preserve">Documenten.nl  ·  documenten.nl/toolbox  ·  Versie 1.0  ·  Maart 2026</t>
  </si>
  <si>
    <t xml:space="preserve">Kies per stelling een antwoord via het keuzemenu in kolom C</t>
  </si>
  <si>
    <t xml:space="preserve">  Domein 1  —  Documentclassificatie</t>
  </si>
  <si>
    <t xml:space="preserve">#</t>
  </si>
  <si>
    <t xml:space="preserve">Stelling</t>
  </si>
  <si>
    <t xml:space="preserve">Antwoord</t>
  </si>
  <si>
    <t xml:space="preserve">Score</t>
  </si>
  <si>
    <t xml:space="preserve">Toelichting (optioneel)</t>
  </si>
  <si>
    <t xml:space="preserve">Heeft uw organisatie een beleid vastgesteld voor documentclassificatie?</t>
  </si>
  <si>
    <t xml:space="preserve">Worden documenten voorzien van een classificatielabel (bijv. Intern / Vertrouwelijk / Geheim)?</t>
  </si>
  <si>
    <t xml:space="preserve">Zijn medewerkers aantoonbaar getraind in het gebruik van classificatieniveaus?</t>
  </si>
  <si>
    <t xml:space="preserve">Wordt een systeem ingezet voor (gedeeltelijk) automatische classificatie, zoals Microsoft Purview?</t>
  </si>
  <si>
    <t xml:space="preserve">Wordt het classificatiebeleid periodiek geëvalueerd en bijgewerkt?</t>
  </si>
  <si>
    <t xml:space="preserve">  Domein 2  —  Medewerkersbewustzijn</t>
  </si>
  <si>
    <t xml:space="preserve">Heeft uw organisatie een structureel security awareness programma?</t>
  </si>
  <si>
    <t xml:space="preserve">Worden medewerkers regelmatig getest via phishing-simulaties (minimaal 1x per jaar)?</t>
  </si>
  <si>
    <t xml:space="preserve">Is er een clean desk policy en wordt naleving actief gecontroleerd?</t>
  </si>
  <si>
    <t xml:space="preserve">Weten medewerkers welke documenten niet mogen worden verwerkt door AI-tools?</t>
  </si>
  <si>
    <t xml:space="preserve">Is er een actief meldpunt voor security-incidenten dat door medewerkers wordt gebruikt?</t>
  </si>
  <si>
    <t xml:space="preserve">  Domein 3  —  Compliancy-gereedheid</t>
  </si>
  <si>
    <t xml:space="preserve">Beschikt uw organisatie over een actueel AVG-verwerkingsregister?</t>
  </si>
  <si>
    <t xml:space="preserve">Is bepaald of uw organisatie in scope valt van de NIS2 / Cyberbeveiligingswet?</t>
  </si>
  <si>
    <t xml:space="preserve">Is er een gedocumenteerd documentretentiebeleid met bewaartermijnen per categorie?</t>
  </si>
  <si>
    <t xml:space="preserve">Worden privacyrechten van betrokkenen (inzage, correctie, verwijdering) actief beheerd?</t>
  </si>
  <si>
    <t xml:space="preserve">Is er een gedocumenteerd proces voor het tijdig melden van datalekken aan de AP?</t>
  </si>
  <si>
    <t xml:space="preserve">  Domein 4  —  AI-governance</t>
  </si>
  <si>
    <t xml:space="preserve">Is geïnventariseerd welke AI-tools binnen uw organisatie op documenten worden ingezet?</t>
  </si>
  <si>
    <t xml:space="preserve">Zijn er gedocumenteerde regels vastgesteld welke documenten door AI-tools mogen worden verwerkt?</t>
  </si>
  <si>
    <t xml:space="preserve">Heeft uw organisatie een AI-incidentenlog of vergelijkbare registratie ingericht?</t>
  </si>
  <si>
    <t xml:space="preserve">Is beoordeeld of de EU AI Act van toepassing is en zijn concrete stappen ondernomen?</t>
  </si>
  <si>
    <t xml:space="preserve">Wordt de output van AI-tools gevalideerd voordat deze in officiële documenten wordt gebruikt?</t>
  </si>
  <si>
    <t xml:space="preserve">Alle vragen ingevuld?  Ga naar het tabblad 'Resultaat' voor uw positiescore en aanbevelingen.</t>
  </si>
  <si>
    <t xml:space="preserve">Resultaat — Positiescan Documenten &amp; AI</t>
  </si>
  <si>
    <t xml:space="preserve">Score per domein  ·  Radardiagram  ·  Aanbevelingen per domein</t>
  </si>
  <si>
    <t xml:space="preserve">Scores per domein</t>
  </si>
  <si>
    <t xml:space="preserve">Domein</t>
  </si>
  <si>
    <t xml:space="preserve">Niveau</t>
  </si>
  <si>
    <t xml:space="preserve">Aanbeveling</t>
  </si>
  <si>
    <t xml:space="preserve">Documentclassificatie</t>
  </si>
  <si>
    <t xml:space="preserve">Medewerkersbewustzijn</t>
  </si>
  <si>
    <t xml:space="preserve">Compliancy-gereedheid</t>
  </si>
  <si>
    <t xml:space="preserve">AI-governance</t>
  </si>
  <si>
    <t xml:space="preserve">Totaalscore (gemiddelde)</t>
  </si>
  <si>
    <t xml:space="preserve">Indicatief positieniveau — niet gevalideerd. Voor een formele meting: zie de betaalde Nulmeting.</t>
  </si>
  <si>
    <t xml:space="preserve">Positieprofiel — radardiagram</t>
  </si>
  <si>
    <t xml:space="preserve">Meer weten over uw vervolgstap?   Bekijk de abonnementen op  documenten.nl/producten</t>
  </si>
  <si>
    <t xml:space="preserve">Documenten.nl  ·  Toolbox instrument T3  ·  Versie 1.0  ·  Maart 2026  ·  Indicatief instrument — niet gevalideerd</t>
  </si>
  <si>
    <t xml:space="preserve">Nee / Niet ingericht</t>
  </si>
  <si>
    <t xml:space="preserve">Start met het vaststellen van vier classificatieniveaus (Openbaar / Intern / Vertrouwelijk / Geheim). Gebruik de Classificatieniveaus Besliskader (A2) als startpunt. Bepaal minimaal wat 'Intern' en 'Vertrouwelijk' betekent voor uw organisatie.</t>
  </si>
  <si>
    <t xml:space="preserve">Gedeeltelijk ingericht</t>
  </si>
  <si>
    <t xml:space="preserve">Formaliseer uw beleid en train medewerkers actief. Hang de Documentclassificatie-poster (A1) op werkplekken. Koppel uw classificatieniveaus aan Microsoft 365-labels voor consistente toepassing.</t>
  </si>
  <si>
    <t xml:space="preserve">Grotendeels ingericht</t>
  </si>
  <si>
    <t xml:space="preserve">Evalueer het beleid jaarlijks en overweeg automatisering via een labelingstool (zoals Microsoft Purview of een vergelijkbare DLP-oplossing). Voer steekproeven uit op correcte labeling. Documenteer uw aanpak als bewijs voor auditors.</t>
  </si>
  <si>
    <t xml:space="preserve">Ja / Volledig ingericht</t>
  </si>
  <si>
    <t xml:space="preserve">Uw classificatiebeleid is sterk verankerd. Overweeg een jaarlijkse Clean Desk Audit om naleving te bevestigen. Gebruik uw documentatie als bewijs bij NIS2- of ISO 27001-audits.</t>
  </si>
  <si>
    <t xml:space="preserve">Awareness is het grootste menselijke risico. Start met een Nulmeting om de beginsituatie te meten, gevolgd door een e-learning basismodule voor alle medewerkers. Het Starter-abonnement biedt een gestructureerd startpunt.</t>
  </si>
  <si>
    <t xml:space="preserve">Structureer uw programma: plan minimaal twee phishing-simulaties per jaar, stel een meldpunt in en rapporteer per kwartaal aan het management. Gebruik resultaten om trainingsprioriteiten te stellen.</t>
  </si>
  <si>
    <t xml:space="preserve">Verdiep en meet: voeg een Clean Desk Audit toe, varieer phishing-scenario's per kwartaal en stuur per afdeling op resultaten. Gebruik bewijs actief richting management en auditors.</t>
  </si>
  <si>
    <t xml:space="preserve">Uw programma is aantoonbaar effectief. Overweeg geavanceerde scenario's (spear-phishing) en een jaarlijkse Incident Response tabletop oefening. Gebruik bewijs actief in compliance-rapportages.</t>
  </si>
  <si>
    <t xml:space="preserve">Uw compliancyrisico is hoog. Prioriteit 1: stel een actueel verwerkingsregister op (gebruik de AVG-template C1) en voer de NIS2 zelfevaluatie (C2) uit om te bepalen of uw organisatie in scope valt.</t>
  </si>
  <si>
    <t xml:space="preserve">Actualiseer het verwerkingsregister, finaliseer de NIS2-positiebepaling en documenteer uw retentiebeleid (gebruik het overzicht C3). Zorg dat het datalek-meldproces werkend en bekend is bij medewerkers.</t>
  </si>
  <si>
    <t xml:space="preserve">Compliancy is grotendeels op orde. Focus op aantoonbaarheid: zorg dat beleid, registers en processen auditproof zijn gedocumenteerd. Voer een jaarlijkse interne compliancy-check uit.</t>
  </si>
  <si>
    <t xml:space="preserve">Uitstekend. Uw organisatie kan compliance aantonen aan toezichthouders. Overweeg een Document Scan om de kwaliteit van uw documentbeheer formeel te bevestigen.</t>
  </si>
  <si>
    <t xml:space="preserve">AI-governance ontbreekt grotendeels. Start met de AI-gereedheid zelfcheck (T1) en inventariseer alle AI-tools in gebruik. Bepaal welke documenten wel en niet door AI mogen worden verwerkt (gebruik T4 als basis).</t>
  </si>
  <si>
    <t xml:space="preserve">Stel formeel beleid op voor AI-gebruik op documenten, gebaseerd op uw classificatieniveaus. Gebruik de Documentclassificatie voor AI template (T4) als startpunt. Communiceer de regels actief bij onboarding.</t>
  </si>
  <si>
    <t xml:space="preserve">Uw AI-governance begint te landen. Richt een AI-incidentenlog in (T2), documenteer risicobeoordelingen per AI-systeem en evalueer periodiek of uw beleid actueel is gezien de snelle ontwikkelingen.</t>
  </si>
  <si>
    <t xml:space="preserve">Uitstekend. Uw organisatie is goed voorbereid op de AI Act en toezicht. Overweeg een Incident Response tabletop oefening om uw aanpak te testen. Deel uw aanpak als voorbeeld binnen uw sector.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</si>
</sst>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\%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F47920"/>
      <name val="Arial"/>
      <family val="0"/>
      <charset val="1"/>
    </font>
    <font>
      <b val="true"/>
      <sz val="13"/>
      <color rgb="FF0F172A"/>
      <name val="Arial"/>
      <family val="0"/>
      <charset val="1"/>
    </font>
    <font>
      <sz val="11"/>
      <color rgb="FF1E293B"/>
      <name val="Arial"/>
      <family val="0"/>
      <charset val="1"/>
    </font>
    <font>
      <sz val="10"/>
      <color rgb="FF1E293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sz val="10"/>
      <color rgb="FFF4792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9"/>
      <color rgb="FF64748B"/>
      <name val="Arial"/>
      <family val="0"/>
      <charset val="1"/>
    </font>
    <font>
      <b val="true"/>
      <sz val="10"/>
      <color rgb="FF64748B"/>
      <name val="Arial"/>
      <family val="0"/>
      <charset val="1"/>
    </font>
    <font>
      <sz val="10"/>
      <color rgb="FF0F172A"/>
      <name val="Arial"/>
      <family val="0"/>
      <charset val="1"/>
    </font>
    <font>
      <b val="true"/>
      <sz val="10"/>
      <color rgb="FFF47920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sz val="8"/>
      <color rgb="FFF8FAFC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b val="true"/>
      <sz val="18"/>
      <color rgb="FFF47920"/>
      <name val="Arial"/>
      <family val="0"/>
      <charset val="1"/>
    </font>
    <font>
      <b val="true"/>
      <sz val="16"/>
      <color rgb="FF0F172A"/>
      <name val="Arial"/>
      <family val="0"/>
      <charset val="1"/>
    </font>
    <font>
      <b val="true"/>
      <sz val="13"/>
      <color rgb="FFF4792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"/>
      <color rgb="FF64748B"/>
      <name val="Arial"/>
      <family val="0"/>
      <charset val="1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F47920"/>
        <bgColor rgb="FFFF9900"/>
      </patternFill>
    </fill>
    <fill>
      <patternFill patternType="solid">
        <fgColor rgb="FFFFFFFF"/>
        <bgColor rgb="FFF8FAFC"/>
      </patternFill>
    </fill>
    <fill>
      <patternFill patternType="solid">
        <fgColor rgb="FFF1F5F9"/>
        <bgColor rgb="FFF8FAFC"/>
      </patternFill>
    </fill>
    <fill>
      <patternFill patternType="solid">
        <fgColor rgb="FFFFF7ED"/>
        <bgColor rgb="FFFFFBEB"/>
      </patternFill>
    </fill>
    <fill>
      <patternFill patternType="solid">
        <fgColor rgb="FFF8FAFC"/>
        <bgColor rgb="FFFFFFFF"/>
      </patternFill>
    </fill>
    <fill>
      <patternFill patternType="solid">
        <fgColor rgb="FFFFFBEB"/>
        <bgColor rgb="FFFFF7ED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5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17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7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7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6" fillId="7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7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8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8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9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4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21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0" fillId="7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20" fillId="7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0" fillId="6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22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BEB"/>
      <rgbColor rgb="FFF1F5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FFF7ED"/>
      <rgbColor rgb="FFFFEDD5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4792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radarChart>
        <c:radarStyle val="filled"/>
        <c:varyColors val="0"/>
        <c:ser>
          <c:idx val="0"/>
          <c:order val="0"/>
          <c:tx>
            <c:strRef>
              <c:f>Resultaat!F6</c:f>
              <c:strCache>
                <c:ptCount val="1"/>
                <c:pt idx="0">
                  <c:v>Score</c:v>
                </c:pt>
              </c:strCache>
            </c:strRef>
          </c:tx>
          <c:spPr>
            <a:solidFill>
              <a:srgbClr val="ffedd5"/>
            </a:solidFill>
            <a:ln w="19080">
              <a:solidFill>
                <a:srgbClr val="f47920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w="0">
                  <a:solidFill>
                    <a:srgbClr val="f4792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Resultaat!$A$7:$A$10</c:f>
              <c:strCache>
                <c:ptCount val="4"/>
                <c:pt idx="0">
                  <c:v>Documentclassificatie</c:v>
                </c:pt>
                <c:pt idx="1">
                  <c:v>Medewerkersbewustzijn</c:v>
                </c:pt>
                <c:pt idx="2">
                  <c:v>Compliancy-gereedheid</c:v>
                </c:pt>
                <c:pt idx="3">
                  <c:v>AI-governance</c:v>
                </c:pt>
              </c:strCache>
            </c:strRef>
          </c:cat>
          <c:val>
            <c:numRef>
              <c:f>Resultaat!$F$7:$F$10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axId val="64619138"/>
        <c:axId val="49161587"/>
      </c:radarChart>
      <c:catAx>
        <c:axId val="64619138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9161587"/>
        <c:crosses val="autoZero"/>
        <c:auto val="1"/>
        <c:lblAlgn val="ctr"/>
        <c:lblOffset val="100"/>
        <c:noMultiLvlLbl val="0"/>
      </c:catAx>
      <c:valAx>
        <c:axId val="4916158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4619138"/>
        <c:crosses val="autoZero"/>
        <c:crossBetween val="midCat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0</xdr:rowOff>
    </xdr:from>
    <xdr:to>
      <xdr:col>3</xdr:col>
      <xdr:colOff>1232640</xdr:colOff>
      <xdr:row>37</xdr:row>
      <xdr:rowOff>87840</xdr:rowOff>
    </xdr:to>
    <xdr:graphicFrame>
      <xdr:nvGraphicFramePr>
        <xdr:cNvPr id="0" name="Chart 1"/>
        <xdr:cNvGraphicFramePr/>
      </xdr:nvGraphicFramePr>
      <xdr:xfrm>
        <a:off x="0" y="4962600"/>
        <a:ext cx="5038920" cy="467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68"/>
    <col collapsed="false" customWidth="true" hidden="false" outlineLevel="0" max="3" min="3" style="1" width="18"/>
  </cols>
  <sheetData>
    <row r="1" customFormat="false" ht="9.75" hidden="false" customHeight="true" outlineLevel="0" collapsed="false">
      <c r="A1" s="2"/>
      <c r="B1" s="2"/>
      <c r="C1" s="2"/>
    </row>
    <row r="2" customFormat="false" ht="49.5" hidden="false" customHeight="true" outlineLevel="0" collapsed="false">
      <c r="A2" s="2"/>
      <c r="B2" s="3" t="s">
        <v>0</v>
      </c>
      <c r="C2" s="2"/>
    </row>
    <row r="3" customFormat="false" ht="30" hidden="false" customHeight="true" outlineLevel="0" collapsed="false">
      <c r="A3" s="2"/>
      <c r="B3" s="4" t="s">
        <v>1</v>
      </c>
      <c r="C3" s="2"/>
    </row>
    <row r="4" customFormat="false" ht="4.5" hidden="false" customHeight="true" outlineLevel="0" collapsed="false">
      <c r="A4" s="5"/>
      <c r="B4" s="5"/>
      <c r="C4" s="5"/>
    </row>
    <row r="6" customFormat="false" ht="6" hidden="false" customHeight="true" outlineLevel="0" collapsed="false"/>
    <row r="7" customFormat="false" ht="25.5" hidden="false" customHeight="true" outlineLevel="0" collapsed="false">
      <c r="B7" s="6" t="s">
        <v>2</v>
      </c>
    </row>
    <row r="9" customFormat="false" ht="55.5" hidden="false" customHeight="true" outlineLevel="0" collapsed="false">
      <c r="B9" s="7" t="s">
        <v>3</v>
      </c>
    </row>
    <row r="11" customFormat="false" ht="25.5" hidden="false" customHeight="true" outlineLevel="0" collapsed="false">
      <c r="B11" s="6" t="s">
        <v>4</v>
      </c>
    </row>
    <row r="13" customFormat="false" ht="75.75" hidden="false" customHeight="true" outlineLevel="0" collapsed="false">
      <c r="B13" s="7" t="s">
        <v>5</v>
      </c>
    </row>
    <row r="15" customFormat="false" ht="25.5" hidden="false" customHeight="true" outlineLevel="0" collapsed="false">
      <c r="B15" s="6" t="s">
        <v>6</v>
      </c>
    </row>
    <row r="17" customFormat="false" ht="45.75" hidden="false" customHeight="true" outlineLevel="0" collapsed="false">
      <c r="B17" s="7" t="s">
        <v>7</v>
      </c>
    </row>
    <row r="19" customFormat="false" ht="27.75" hidden="false" customHeight="true" outlineLevel="0" collapsed="false">
      <c r="A19" s="5"/>
      <c r="B19" s="8" t="s">
        <v>8</v>
      </c>
    </row>
    <row r="21" customFormat="false" ht="27.75" hidden="false" customHeight="true" outlineLevel="0" collapsed="false">
      <c r="A21" s="5"/>
      <c r="B21" s="8" t="s">
        <v>9</v>
      </c>
    </row>
    <row r="23" customFormat="false" ht="27.75" hidden="false" customHeight="true" outlineLevel="0" collapsed="false">
      <c r="A23" s="5"/>
      <c r="B23" s="8" t="s">
        <v>10</v>
      </c>
    </row>
    <row r="25" customFormat="false" ht="27.75" hidden="false" customHeight="true" outlineLevel="0" collapsed="false">
      <c r="A25" s="5"/>
      <c r="B25" s="8" t="s">
        <v>11</v>
      </c>
    </row>
    <row r="29" customFormat="false" ht="21.75" hidden="false" customHeight="true" outlineLevel="0" collapsed="false">
      <c r="B29" s="9" t="s">
        <v>12</v>
      </c>
    </row>
    <row r="31" customFormat="false" ht="19.5" hidden="false" customHeight="true" outlineLevel="0" collapsed="false">
      <c r="B31" s="10" t="s">
        <v>13</v>
      </c>
    </row>
  </sheetData>
  <printOptions headings="false" gridLines="false" gridLinesSet="true" horizontalCentered="false" verticalCentered="false"/>
  <pageMargins left="0.55" right="0.55" top="0.65" bottom="0.65" header="0.511811023622047" footer="0.3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&amp;C&amp;9 &amp;K64748bDocumenten.nl  ·  Positiescan T3  · 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72"/>
    <col collapsed="false" customWidth="true" hidden="false" outlineLevel="0" max="3" min="3" style="1" width="28"/>
    <col collapsed="false" customWidth="true" hidden="false" outlineLevel="0" max="4" min="4" style="1" width="10"/>
    <col collapsed="false" customWidth="true" hidden="false" outlineLevel="0" max="5" min="5" style="1" width="34"/>
  </cols>
  <sheetData>
    <row r="1" customFormat="false" ht="45.75" hidden="false" customHeight="true" outlineLevel="0" collapsed="false">
      <c r="A1" s="11" t="s">
        <v>0</v>
      </c>
      <c r="B1" s="11"/>
      <c r="C1" s="11"/>
      <c r="D1" s="11"/>
      <c r="E1" s="11"/>
    </row>
    <row r="2" customFormat="false" ht="25.5" hidden="false" customHeight="true" outlineLevel="0" collapsed="false">
      <c r="A2" s="12" t="s">
        <v>14</v>
      </c>
      <c r="B2" s="12"/>
      <c r="C2" s="12"/>
      <c r="D2" s="12"/>
      <c r="E2" s="12"/>
    </row>
    <row r="3" customFormat="false" ht="4.5" hidden="false" customHeight="true" outlineLevel="0" collapsed="false">
      <c r="A3" s="5"/>
      <c r="B3" s="5"/>
      <c r="C3" s="5"/>
      <c r="D3" s="5"/>
      <c r="E3" s="5"/>
    </row>
    <row r="4" customFormat="false" ht="7.5" hidden="false" customHeight="true" outlineLevel="0" collapsed="false"/>
    <row r="5" customFormat="false" ht="30" hidden="false" customHeight="true" outlineLevel="0" collapsed="false">
      <c r="A5" s="13" t="s">
        <v>15</v>
      </c>
      <c r="B5" s="13"/>
      <c r="C5" s="13"/>
      <c r="D5" s="13"/>
      <c r="E5" s="13"/>
    </row>
    <row r="6" customFormat="false" ht="19.5" hidden="false" customHeight="true" outlineLevel="0" collapsed="false">
      <c r="A6" s="14" t="s">
        <v>16</v>
      </c>
      <c r="B6" s="15" t="s">
        <v>17</v>
      </c>
      <c r="C6" s="15" t="s">
        <v>18</v>
      </c>
      <c r="D6" s="14" t="s">
        <v>19</v>
      </c>
      <c r="E6" s="15" t="s">
        <v>20</v>
      </c>
    </row>
    <row r="7" customFormat="false" ht="39.75" hidden="false" customHeight="true" outlineLevel="0" collapsed="false">
      <c r="A7" s="16" t="n">
        <v>1</v>
      </c>
      <c r="B7" s="8" t="s">
        <v>21</v>
      </c>
      <c r="C7" s="17"/>
      <c r="D7" s="18" t="str">
        <f aca="false">IF(C7="","",MATCH(C7,_Data!$A$2:$A$5,0))</f>
        <v/>
      </c>
      <c r="E7" s="9"/>
    </row>
    <row r="8" customFormat="false" ht="39.75" hidden="false" customHeight="true" outlineLevel="0" collapsed="false">
      <c r="A8" s="19" t="n">
        <v>2</v>
      </c>
      <c r="B8" s="20" t="s">
        <v>22</v>
      </c>
      <c r="C8" s="21"/>
      <c r="D8" s="18" t="str">
        <f aca="false">IF(C8="","",MATCH(C8,_Data!$A$2:$A$5,0))</f>
        <v/>
      </c>
      <c r="E8" s="22"/>
    </row>
    <row r="9" customFormat="false" ht="39.75" hidden="false" customHeight="true" outlineLevel="0" collapsed="false">
      <c r="A9" s="16" t="n">
        <v>3</v>
      </c>
      <c r="B9" s="8" t="s">
        <v>23</v>
      </c>
      <c r="C9" s="17"/>
      <c r="D9" s="18" t="str">
        <f aca="false">IF(C9="","",MATCH(C9,_Data!$A$2:$A$5,0))</f>
        <v/>
      </c>
      <c r="E9" s="9"/>
    </row>
    <row r="10" customFormat="false" ht="39.75" hidden="false" customHeight="true" outlineLevel="0" collapsed="false">
      <c r="A10" s="19" t="n">
        <v>4</v>
      </c>
      <c r="B10" s="20" t="s">
        <v>24</v>
      </c>
      <c r="C10" s="21"/>
      <c r="D10" s="18" t="str">
        <f aca="false">IF(C10="","",MATCH(C10,_Data!$A$2:$A$5,0))</f>
        <v/>
      </c>
      <c r="E10" s="22"/>
    </row>
    <row r="11" customFormat="false" ht="39.75" hidden="false" customHeight="true" outlineLevel="0" collapsed="false">
      <c r="A11" s="16" t="n">
        <v>5</v>
      </c>
      <c r="B11" s="8" t="s">
        <v>25</v>
      </c>
      <c r="C11" s="17"/>
      <c r="D11" s="18" t="str">
        <f aca="false">IF(C11="","",MATCH(C11,_Data!$A$2:$A$5,0))</f>
        <v/>
      </c>
      <c r="E11" s="9"/>
    </row>
    <row r="12" customFormat="false" ht="9.75" hidden="false" customHeight="true" outlineLevel="0" collapsed="false"/>
    <row r="13" customFormat="false" ht="30" hidden="false" customHeight="true" outlineLevel="0" collapsed="false">
      <c r="A13" s="13" t="s">
        <v>26</v>
      </c>
      <c r="B13" s="13"/>
      <c r="C13" s="13"/>
      <c r="D13" s="13"/>
      <c r="E13" s="13"/>
    </row>
    <row r="14" customFormat="false" ht="19.5" hidden="false" customHeight="true" outlineLevel="0" collapsed="false">
      <c r="A14" s="14" t="s">
        <v>16</v>
      </c>
      <c r="B14" s="15" t="s">
        <v>17</v>
      </c>
      <c r="C14" s="15" t="s">
        <v>18</v>
      </c>
      <c r="D14" s="14" t="s">
        <v>19</v>
      </c>
      <c r="E14" s="15" t="s">
        <v>20</v>
      </c>
    </row>
    <row r="15" customFormat="false" ht="39.75" hidden="false" customHeight="true" outlineLevel="0" collapsed="false">
      <c r="A15" s="16" t="n">
        <v>6</v>
      </c>
      <c r="B15" s="8" t="s">
        <v>27</v>
      </c>
      <c r="C15" s="17"/>
      <c r="D15" s="18" t="str">
        <f aca="false">IF(C15="","",MATCH(C15,_Data!$A$2:$A$5,0))</f>
        <v/>
      </c>
      <c r="E15" s="9"/>
    </row>
    <row r="16" customFormat="false" ht="39.75" hidden="false" customHeight="true" outlineLevel="0" collapsed="false">
      <c r="A16" s="19" t="n">
        <v>7</v>
      </c>
      <c r="B16" s="20" t="s">
        <v>28</v>
      </c>
      <c r="C16" s="21"/>
      <c r="D16" s="18" t="str">
        <f aca="false">IF(C16="","",MATCH(C16,_Data!$A$2:$A$5,0))</f>
        <v/>
      </c>
      <c r="E16" s="22"/>
    </row>
    <row r="17" customFormat="false" ht="39.75" hidden="false" customHeight="true" outlineLevel="0" collapsed="false">
      <c r="A17" s="16" t="n">
        <v>8</v>
      </c>
      <c r="B17" s="8" t="s">
        <v>29</v>
      </c>
      <c r="C17" s="17"/>
      <c r="D17" s="18" t="str">
        <f aca="false">IF(C17="","",MATCH(C17,_Data!$A$2:$A$5,0))</f>
        <v/>
      </c>
      <c r="E17" s="9"/>
    </row>
    <row r="18" customFormat="false" ht="39.75" hidden="false" customHeight="true" outlineLevel="0" collapsed="false">
      <c r="A18" s="19" t="n">
        <v>9</v>
      </c>
      <c r="B18" s="20" t="s">
        <v>30</v>
      </c>
      <c r="C18" s="21"/>
      <c r="D18" s="18" t="str">
        <f aca="false">IF(C18="","",MATCH(C18,_Data!$A$2:$A$5,0))</f>
        <v/>
      </c>
      <c r="E18" s="22"/>
    </row>
    <row r="19" customFormat="false" ht="39.75" hidden="false" customHeight="true" outlineLevel="0" collapsed="false">
      <c r="A19" s="16" t="n">
        <v>10</v>
      </c>
      <c r="B19" s="8" t="s">
        <v>31</v>
      </c>
      <c r="C19" s="17"/>
      <c r="D19" s="18" t="str">
        <f aca="false">IF(C19="","",MATCH(C19,_Data!$A$2:$A$5,0))</f>
        <v/>
      </c>
      <c r="E19" s="9"/>
    </row>
    <row r="20" customFormat="false" ht="9.75" hidden="false" customHeight="true" outlineLevel="0" collapsed="false"/>
    <row r="21" customFormat="false" ht="30" hidden="false" customHeight="true" outlineLevel="0" collapsed="false">
      <c r="A21" s="13" t="s">
        <v>32</v>
      </c>
      <c r="B21" s="13"/>
      <c r="C21" s="13"/>
      <c r="D21" s="13"/>
      <c r="E21" s="13"/>
    </row>
    <row r="22" customFormat="false" ht="19.5" hidden="false" customHeight="true" outlineLevel="0" collapsed="false">
      <c r="A22" s="14" t="s">
        <v>16</v>
      </c>
      <c r="B22" s="15" t="s">
        <v>17</v>
      </c>
      <c r="C22" s="15" t="s">
        <v>18</v>
      </c>
      <c r="D22" s="14" t="s">
        <v>19</v>
      </c>
      <c r="E22" s="15" t="s">
        <v>20</v>
      </c>
    </row>
    <row r="23" customFormat="false" ht="39.75" hidden="false" customHeight="true" outlineLevel="0" collapsed="false">
      <c r="A23" s="16" t="n">
        <v>11</v>
      </c>
      <c r="B23" s="8" t="s">
        <v>33</v>
      </c>
      <c r="C23" s="17"/>
      <c r="D23" s="18" t="str">
        <f aca="false">IF(C23="","",MATCH(C23,_Data!$A$2:$A$5,0))</f>
        <v/>
      </c>
      <c r="E23" s="9"/>
    </row>
    <row r="24" customFormat="false" ht="39.75" hidden="false" customHeight="true" outlineLevel="0" collapsed="false">
      <c r="A24" s="19" t="n">
        <v>12</v>
      </c>
      <c r="B24" s="20" t="s">
        <v>34</v>
      </c>
      <c r="C24" s="21"/>
      <c r="D24" s="18" t="str">
        <f aca="false">IF(C24="","",MATCH(C24,_Data!$A$2:$A$5,0))</f>
        <v/>
      </c>
      <c r="E24" s="22"/>
    </row>
    <row r="25" customFormat="false" ht="39.75" hidden="false" customHeight="true" outlineLevel="0" collapsed="false">
      <c r="A25" s="16" t="n">
        <v>13</v>
      </c>
      <c r="B25" s="8" t="s">
        <v>35</v>
      </c>
      <c r="C25" s="17"/>
      <c r="D25" s="18" t="str">
        <f aca="false">IF(C25="","",MATCH(C25,_Data!$A$2:$A$5,0))</f>
        <v/>
      </c>
      <c r="E25" s="9"/>
    </row>
    <row r="26" customFormat="false" ht="39.75" hidden="false" customHeight="true" outlineLevel="0" collapsed="false">
      <c r="A26" s="19" t="n">
        <v>14</v>
      </c>
      <c r="B26" s="20" t="s">
        <v>36</v>
      </c>
      <c r="C26" s="21"/>
      <c r="D26" s="18" t="str">
        <f aca="false">IF(C26="","",MATCH(C26,_Data!$A$2:$A$5,0))</f>
        <v/>
      </c>
      <c r="E26" s="22"/>
    </row>
    <row r="27" customFormat="false" ht="39.75" hidden="false" customHeight="true" outlineLevel="0" collapsed="false">
      <c r="A27" s="16" t="n">
        <v>15</v>
      </c>
      <c r="B27" s="8" t="s">
        <v>37</v>
      </c>
      <c r="C27" s="17"/>
      <c r="D27" s="18" t="str">
        <f aca="false">IF(C27="","",MATCH(C27,_Data!$A$2:$A$5,0))</f>
        <v/>
      </c>
      <c r="E27" s="9"/>
    </row>
    <row r="28" customFormat="false" ht="9.75" hidden="false" customHeight="true" outlineLevel="0" collapsed="false"/>
    <row r="29" customFormat="false" ht="30" hidden="false" customHeight="true" outlineLevel="0" collapsed="false">
      <c r="A29" s="13" t="s">
        <v>38</v>
      </c>
      <c r="B29" s="13"/>
      <c r="C29" s="13"/>
      <c r="D29" s="13"/>
      <c r="E29" s="13"/>
    </row>
    <row r="30" customFormat="false" ht="19.5" hidden="false" customHeight="true" outlineLevel="0" collapsed="false">
      <c r="A30" s="14" t="s">
        <v>16</v>
      </c>
      <c r="B30" s="15" t="s">
        <v>17</v>
      </c>
      <c r="C30" s="15" t="s">
        <v>18</v>
      </c>
      <c r="D30" s="14" t="s">
        <v>19</v>
      </c>
      <c r="E30" s="15" t="s">
        <v>20</v>
      </c>
    </row>
    <row r="31" customFormat="false" ht="39.75" hidden="false" customHeight="true" outlineLevel="0" collapsed="false">
      <c r="A31" s="16" t="n">
        <v>16</v>
      </c>
      <c r="B31" s="8" t="s">
        <v>39</v>
      </c>
      <c r="C31" s="17"/>
      <c r="D31" s="18" t="str">
        <f aca="false">IF(C31="","",MATCH(C31,_Data!$A$2:$A$5,0))</f>
        <v/>
      </c>
      <c r="E31" s="9"/>
    </row>
    <row r="32" customFormat="false" ht="39.75" hidden="false" customHeight="true" outlineLevel="0" collapsed="false">
      <c r="A32" s="19" t="n">
        <v>17</v>
      </c>
      <c r="B32" s="20" t="s">
        <v>40</v>
      </c>
      <c r="C32" s="21"/>
      <c r="D32" s="18" t="str">
        <f aca="false">IF(C32="","",MATCH(C32,_Data!$A$2:$A$5,0))</f>
        <v/>
      </c>
      <c r="E32" s="22"/>
    </row>
    <row r="33" customFormat="false" ht="39.75" hidden="false" customHeight="true" outlineLevel="0" collapsed="false">
      <c r="A33" s="16" t="n">
        <v>18</v>
      </c>
      <c r="B33" s="8" t="s">
        <v>41</v>
      </c>
      <c r="C33" s="17"/>
      <c r="D33" s="18" t="str">
        <f aca="false">IF(C33="","",MATCH(C33,_Data!$A$2:$A$5,0))</f>
        <v/>
      </c>
      <c r="E33" s="9"/>
    </row>
    <row r="34" customFormat="false" ht="39.75" hidden="false" customHeight="true" outlineLevel="0" collapsed="false">
      <c r="A34" s="19" t="n">
        <v>19</v>
      </c>
      <c r="B34" s="20" t="s">
        <v>42</v>
      </c>
      <c r="C34" s="21"/>
      <c r="D34" s="18" t="str">
        <f aca="false">IF(C34="","",MATCH(C34,_Data!$A$2:$A$5,0))</f>
        <v/>
      </c>
      <c r="E34" s="22"/>
    </row>
    <row r="35" customFormat="false" ht="39.75" hidden="false" customHeight="true" outlineLevel="0" collapsed="false">
      <c r="A35" s="16" t="n">
        <v>20</v>
      </c>
      <c r="B35" s="8" t="s">
        <v>43</v>
      </c>
      <c r="C35" s="17"/>
      <c r="D35" s="18" t="str">
        <f aca="false">IF(C35="","",MATCH(C35,_Data!$A$2:$A$5,0))</f>
        <v/>
      </c>
      <c r="E35" s="9"/>
    </row>
    <row r="36" customFormat="false" ht="9.75" hidden="false" customHeight="true" outlineLevel="0" collapsed="false"/>
    <row r="37" customFormat="false" ht="27.75" hidden="false" customHeight="true" outlineLevel="0" collapsed="false">
      <c r="A37" s="23"/>
      <c r="B37" s="24" t="s">
        <v>44</v>
      </c>
      <c r="C37" s="23"/>
      <c r="D37" s="23"/>
      <c r="E37" s="23"/>
    </row>
  </sheetData>
  <mergeCells count="6">
    <mergeCell ref="A1:E1"/>
    <mergeCell ref="A2:E2"/>
    <mergeCell ref="A5:E5"/>
    <mergeCell ref="A13:E13"/>
    <mergeCell ref="A21:E21"/>
    <mergeCell ref="A29:E29"/>
  </mergeCells>
  <dataValidations count="1">
    <dataValidation allowBlank="true" error="Kies een antwoord uit de keuzelijst." errorStyle="stop" errorTitle="Ongeldige invoer" operator="between" showDropDown="false" showErrorMessage="true" showInputMessage="false" sqref="C7:C11 C15:C19 C23:C27 C31:C35" type="list">
      <formula1>"Nee / Niet ingericht,Gedeeltelijk ingericht,Grotendeels ingericht,Ja / Volledig ingericht"</formula1>
      <formula2>0</formula2>
    </dataValidation>
  </dataValidations>
  <printOptions headings="false" gridLines="false" gridLinesSet="true" horizontalCentered="false" verticalCentered="false"/>
  <pageMargins left="0.6" right="0.6" top="0.6" bottom="0.6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&amp;C&amp;9 &amp;K64748bDocumenten.nl  ·  Positiescan T3  ·  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2"/>
    <col collapsed="false" customWidth="true" hidden="false" outlineLevel="0" max="3" min="3" style="1" width="16"/>
    <col collapsed="false" customWidth="true" hidden="false" outlineLevel="0" max="4" min="4" style="1" width="66"/>
    <col collapsed="false" customWidth="true" hidden="false" outlineLevel="0" max="5" min="5" style="1" width="3"/>
    <col collapsed="false" customWidth="true" hidden="false" outlineLevel="0" max="6" min="6" style="1" width="1"/>
    <col collapsed="false" customWidth="true" hidden="false" outlineLevel="0" max="7" min="7" style="1" width="3"/>
  </cols>
  <sheetData>
    <row r="1" customFormat="false" ht="45.75" hidden="false" customHeight="true" outlineLevel="0" collapsed="false">
      <c r="A1" s="11" t="s">
        <v>45</v>
      </c>
      <c r="B1" s="11"/>
      <c r="C1" s="11"/>
      <c r="D1" s="11"/>
      <c r="E1" s="11"/>
    </row>
    <row r="2" customFormat="false" ht="25.5" hidden="false" customHeight="true" outlineLevel="0" collapsed="false">
      <c r="A2" s="12" t="s">
        <v>46</v>
      </c>
      <c r="B2" s="12"/>
      <c r="C2" s="12"/>
      <c r="D2" s="12"/>
      <c r="E2" s="12"/>
    </row>
    <row r="3" customFormat="false" ht="4.5" hidden="false" customHeight="true" outlineLevel="0" collapsed="false">
      <c r="A3" s="5"/>
      <c r="B3" s="5"/>
      <c r="C3" s="5"/>
      <c r="D3" s="5"/>
      <c r="E3" s="5"/>
    </row>
    <row r="4" customFormat="false" ht="7.5" hidden="false" customHeight="true" outlineLevel="0" collapsed="false"/>
    <row r="5" customFormat="false" ht="27.75" hidden="false" customHeight="true" outlineLevel="0" collapsed="false">
      <c r="A5" s="6" t="s">
        <v>47</v>
      </c>
    </row>
    <row r="6" customFormat="false" ht="19.5" hidden="false" customHeight="true" outlineLevel="0" collapsed="false">
      <c r="A6" s="15" t="s">
        <v>48</v>
      </c>
      <c r="B6" s="14" t="s">
        <v>19</v>
      </c>
      <c r="C6" s="14" t="s">
        <v>49</v>
      </c>
      <c r="D6" s="15" t="s">
        <v>50</v>
      </c>
      <c r="F6" s="25" t="s">
        <v>19</v>
      </c>
    </row>
    <row r="7" customFormat="false" ht="43.5" hidden="false" customHeight="true" outlineLevel="0" collapsed="false">
      <c r="A7" s="26" t="s">
        <v>51</v>
      </c>
      <c r="B7" s="27" t="str">
        <f aca="false">IF(COUNTA(Positiescan!C7:C11)&lt;5,"—",ROUND((SUM(Positiescan!D7:D11)-5)/15*100,0))</f>
        <v>—</v>
      </c>
      <c r="C7" s="28" t="str">
        <f aca="false">IF(B7="—","—",IF(B7&lt;=25,"Verkennend",IF(B7&lt;=50,"Alert",IF(B7&lt;=75,"Bewust","Aantoonbaar"))))</f>
        <v>—</v>
      </c>
      <c r="D7" s="8" t="str">
        <f aca="false">IF(B7="—","Beantwoord alle 5 vragen van dit domein om de aanbeveling te zien.",INDEX(_Data!$G$2:$G$17,0+IF(B7&lt;=25,1,IF(B7&lt;=50,2,IF(B7&lt;=75,3,4)))))</f>
        <v>Beantwoord alle 5 vragen van dit domein om de aanbeveling te zien.</v>
      </c>
      <c r="F7" s="1" t="n">
        <f aca="false">IFERROR(IF(COUNTA(Positiescan!C7:C11)=5,ROUND((SUM(Positiescan!D7:D11)-5)/15*100,0),0),0)</f>
        <v>0</v>
      </c>
    </row>
    <row r="8" customFormat="false" ht="43.5" hidden="false" customHeight="true" outlineLevel="0" collapsed="false">
      <c r="A8" s="29" t="s">
        <v>52</v>
      </c>
      <c r="B8" s="27" t="str">
        <f aca="false">IF(COUNTA(Positiescan!C15:C19)&lt;5,"—",ROUND((SUM(Positiescan!D15:D19)-5)/15*100,0))</f>
        <v>—</v>
      </c>
      <c r="C8" s="30" t="str">
        <f aca="false">IF(B8="—","—",IF(B8&lt;=25,"Verkennend",IF(B8&lt;=50,"Alert",IF(B8&lt;=75,"Bewust","Aantoonbaar"))))</f>
        <v>—</v>
      </c>
      <c r="D8" s="20" t="str">
        <f aca="false">IF(B8="—","Beantwoord alle 5 vragen van dit domein om de aanbeveling te zien.",INDEX(_Data!$G$2:$G$17,4+IF(B8&lt;=25,1,IF(B8&lt;=50,2,IF(B8&lt;=75,3,4)))))</f>
        <v>Beantwoord alle 5 vragen van dit domein om de aanbeveling te zien.</v>
      </c>
      <c r="F8" s="1" t="n">
        <f aca="false">IFERROR(IF(COUNTA(Positiescan!C15:C19)=5,ROUND((SUM(Positiescan!D15:D19)-5)/15*100,0),0),0)</f>
        <v>0</v>
      </c>
    </row>
    <row r="9" customFormat="false" ht="43.5" hidden="false" customHeight="true" outlineLevel="0" collapsed="false">
      <c r="A9" s="26" t="s">
        <v>53</v>
      </c>
      <c r="B9" s="27" t="str">
        <f aca="false">IF(COUNTA(Positiescan!C23:C27)&lt;5,"—",ROUND((SUM(Positiescan!D23:D27)-5)/15*100,0))</f>
        <v>—</v>
      </c>
      <c r="C9" s="28" t="str">
        <f aca="false">IF(B9="—","—",IF(B9&lt;=25,"Verkennend",IF(B9&lt;=50,"Alert",IF(B9&lt;=75,"Bewust","Aantoonbaar"))))</f>
        <v>—</v>
      </c>
      <c r="D9" s="8" t="str">
        <f aca="false">IF(B9="—","Beantwoord alle 5 vragen van dit domein om de aanbeveling te zien.",INDEX(_Data!$G$2:$G$17,8+IF(B9&lt;=25,1,IF(B9&lt;=50,2,IF(B9&lt;=75,3,4)))))</f>
        <v>Beantwoord alle 5 vragen van dit domein om de aanbeveling te zien.</v>
      </c>
      <c r="F9" s="1" t="n">
        <f aca="false">IFERROR(IF(COUNTA(Positiescan!C23:C27)=5,ROUND((SUM(Positiescan!D23:D27)-5)/15*100,0),0),0)</f>
        <v>0</v>
      </c>
    </row>
    <row r="10" customFormat="false" ht="43.5" hidden="false" customHeight="true" outlineLevel="0" collapsed="false">
      <c r="A10" s="29" t="s">
        <v>54</v>
      </c>
      <c r="B10" s="27" t="str">
        <f aca="false">IF(COUNTA(Positiescan!C31:C35)&lt;5,"—",ROUND((SUM(Positiescan!D31:D35)-5)/15*100,0))</f>
        <v>—</v>
      </c>
      <c r="C10" s="30" t="str">
        <f aca="false">IF(B10="—","—",IF(B10&lt;=25,"Verkennend",IF(B10&lt;=50,"Alert",IF(B10&lt;=75,"Bewust","Aantoonbaar"))))</f>
        <v>—</v>
      </c>
      <c r="D10" s="20" t="str">
        <f aca="false">IF(B10="—","Beantwoord alle 5 vragen van dit domein om de aanbeveling te zien.",INDEX(_Data!$G$2:$G$17,12+IF(B10&lt;=25,1,IF(B10&lt;=50,2,IF(B10&lt;=75,3,4)))))</f>
        <v>Beantwoord alle 5 vragen van dit domein om de aanbeveling te zien.</v>
      </c>
      <c r="F10" s="1" t="n">
        <f aca="false">IFERROR(IF(COUNTA(Positiescan!C31:C35)=5,ROUND((SUM(Positiescan!D31:D35)-5)/15*100,0),0),0)</f>
        <v>0</v>
      </c>
    </row>
    <row r="11" customFormat="false" ht="7.5" hidden="false" customHeight="true" outlineLevel="0" collapsed="false"/>
    <row r="12" customFormat="false" ht="36" hidden="false" customHeight="true" outlineLevel="0" collapsed="false">
      <c r="A12" s="31" t="s">
        <v>55</v>
      </c>
      <c r="B12" s="32" t="str">
        <f aca="false">IF(OR(B7="—",B8="—",B9="—",B10="—"),"Vul alle vragen in",ROUND(AVERAGE(B7:B10),0))</f>
        <v>Vul alle vragen in</v>
      </c>
      <c r="C12" s="33" t="str">
        <f aca="false">IF(B12="Vul alle vragen in","—",IF(B12&lt;=25,"Verkennend",IF(B12&lt;=50,"Alert",IF(B12&lt;=75,"Bewust","Aantoonbaar"))))</f>
        <v>—</v>
      </c>
      <c r="D12" s="34" t="s">
        <v>56</v>
      </c>
    </row>
    <row r="14" customFormat="false" ht="27.75" hidden="false" customHeight="true" outlineLevel="0" collapsed="false">
      <c r="A14" s="6" t="s">
        <v>57</v>
      </c>
    </row>
    <row r="30" customFormat="false" ht="6" hidden="false" customHeight="true" outlineLevel="0" collapsed="false">
      <c r="A30" s="5"/>
      <c r="B30" s="5"/>
      <c r="C30" s="5"/>
      <c r="D30" s="5"/>
      <c r="E30" s="5"/>
    </row>
    <row r="31" customFormat="false" ht="36" hidden="false" customHeight="true" outlineLevel="0" collapsed="false">
      <c r="A31" s="35" t="s">
        <v>58</v>
      </c>
      <c r="B31" s="35"/>
      <c r="C31" s="35"/>
      <c r="D31" s="35"/>
      <c r="E31" s="35"/>
    </row>
    <row r="32" customFormat="false" ht="19.5" hidden="false" customHeight="true" outlineLevel="0" collapsed="false">
      <c r="A32" s="36" t="s">
        <v>59</v>
      </c>
      <c r="B32" s="36"/>
      <c r="C32" s="36"/>
      <c r="D32" s="36"/>
      <c r="E32" s="36"/>
    </row>
  </sheetData>
  <mergeCells count="4">
    <mergeCell ref="A1:E1"/>
    <mergeCell ref="A2:E2"/>
    <mergeCell ref="A31:E31"/>
    <mergeCell ref="A32:E32"/>
  </mergeCells>
  <printOptions headings="false" gridLines="false" gridLinesSet="true" horizontalCentered="false" verticalCentered="false"/>
  <pageMargins left="0.6" right="0.6" top="0.6" bottom="0.6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&amp;C&amp;9 &amp;K64748bDocumenten.nl  ·  Positiescan T3  ·  Pagina &amp;P van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>
    <row r="1" customFormat="false" ht="15" hidden="false" customHeight="true" outlineLevel="0" collapsed="false">
      <c r="A1" s="1" t="s">
        <v>18</v>
      </c>
      <c r="B1" s="1" t="s">
        <v>19</v>
      </c>
      <c r="G1" s="1" t="s">
        <v>50</v>
      </c>
    </row>
    <row r="2" customFormat="false" ht="15" hidden="false" customHeight="true" outlineLevel="0" collapsed="false">
      <c r="A2" s="1" t="s">
        <v>60</v>
      </c>
      <c r="B2" s="1" t="n">
        <v>1</v>
      </c>
      <c r="G2" s="1" t="s">
        <v>61</v>
      </c>
    </row>
    <row r="3" customFormat="false" ht="15" hidden="false" customHeight="true" outlineLevel="0" collapsed="false">
      <c r="A3" s="1" t="s">
        <v>62</v>
      </c>
      <c r="B3" s="1" t="n">
        <v>2</v>
      </c>
      <c r="G3" s="1" t="s">
        <v>63</v>
      </c>
    </row>
    <row r="4" customFormat="false" ht="15" hidden="false" customHeight="true" outlineLevel="0" collapsed="false">
      <c r="A4" s="1" t="s">
        <v>64</v>
      </c>
      <c r="B4" s="1" t="n">
        <v>3</v>
      </c>
      <c r="G4" s="1" t="s">
        <v>65</v>
      </c>
    </row>
    <row r="5" customFormat="false" ht="15" hidden="false" customHeight="true" outlineLevel="0" collapsed="false">
      <c r="A5" s="1" t="s">
        <v>66</v>
      </c>
      <c r="B5" s="1" t="n">
        <v>4</v>
      </c>
      <c r="G5" s="1" t="s">
        <v>67</v>
      </c>
    </row>
    <row r="6" customFormat="false" ht="15" hidden="false" customHeight="true" outlineLevel="0" collapsed="false">
      <c r="G6" s="1" t="s">
        <v>68</v>
      </c>
    </row>
    <row r="7" customFormat="false" ht="15" hidden="false" customHeight="true" outlineLevel="0" collapsed="false">
      <c r="G7" s="1" t="s">
        <v>69</v>
      </c>
    </row>
    <row r="8" customFormat="false" ht="15" hidden="false" customHeight="true" outlineLevel="0" collapsed="false">
      <c r="G8" s="1" t="s">
        <v>70</v>
      </c>
    </row>
    <row r="9" customFormat="false" ht="15" hidden="false" customHeight="true" outlineLevel="0" collapsed="false">
      <c r="G9" s="1" t="s">
        <v>71</v>
      </c>
    </row>
    <row r="10" customFormat="false" ht="15" hidden="false" customHeight="true" outlineLevel="0" collapsed="false">
      <c r="G10" s="1" t="s">
        <v>72</v>
      </c>
    </row>
    <row r="11" customFormat="false" ht="15" hidden="false" customHeight="true" outlineLevel="0" collapsed="false">
      <c r="G11" s="1" t="s">
        <v>73</v>
      </c>
    </row>
    <row r="12" customFormat="false" ht="15" hidden="false" customHeight="true" outlineLevel="0" collapsed="false">
      <c r="G12" s="1" t="s">
        <v>74</v>
      </c>
    </row>
    <row r="13" customFormat="false" ht="15" hidden="false" customHeight="true" outlineLevel="0" collapsed="false">
      <c r="G13" s="1" t="s">
        <v>75</v>
      </c>
    </row>
    <row r="14" customFormat="false" ht="15" hidden="false" customHeight="true" outlineLevel="0" collapsed="false">
      <c r="G14" s="1" t="s">
        <v>76</v>
      </c>
    </row>
    <row r="15" customFormat="false" ht="15" hidden="false" customHeight="true" outlineLevel="0" collapsed="false">
      <c r="G15" s="1" t="s">
        <v>77</v>
      </c>
    </row>
    <row r="16" customFormat="false" ht="15" hidden="false" customHeight="true" outlineLevel="0" collapsed="false">
      <c r="G16" s="1" t="s">
        <v>78</v>
      </c>
    </row>
    <row r="17" customFormat="false" ht="15" hidden="false" customHeight="true" outlineLevel="0" collapsed="false">
      <c r="G17" s="1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LibreOffice/25.2.6.2$Linux_AARCH64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Toolbox</cp:category>
  <dcterms:created xsi:type="dcterms:W3CDTF">2026-03-01T00:00:00Z</dcterms:created>
  <dc:creator>Documenten.nl</dc:creator>
  <dc:description>Zelfinvulbaar instrument dat in 20 minuten een positiescore geeft op vier domeinen: documentclassificatie, medewerkersbewustzijn, compliancy-gereedheid en AI-governance. Gebaseerd op AVG, NIS2, ISO 27001 en de EU AI Act.</dc:description>
  <cp:keywords>documentbeveiliging AI-governance NIS2 AVG ISO 27001 compliance positiescan</cp:keywords>
  <dc:language>en-US</dc:language>
  <cp:lastModifiedBy/>
  <dcterms:modified xsi:type="dcterms:W3CDTF">2026-03-16T14:56:29Z</dcterms:modified>
  <cp:revision>3</cp:revision>
  <dc:subject>Zelfscan documentbeveiliging en AI-governance</dc:subject>
  <dc:title>Positiescan Documenten &amp; AI</dc:title>
  <cp:version>1.0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